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sik\Desktop\Kounicova krček výměna oken\do zadání\"/>
    </mc:Choice>
  </mc:AlternateContent>
  <xr:revisionPtr revIDLastSave="0" documentId="13_ncr:1_{54414122-7A98-4655-BFFF-95F546A1DC83}" xr6:coauthVersionLast="36" xr6:coauthVersionMax="36" xr10:uidLastSave="{00000000-0000-0000-0000-000000000000}"/>
  <bookViews>
    <workbookView xWindow="-120" yWindow="-120" windowWidth="29040" windowHeight="15840" activeTab="1" xr2:uid="{00000000-000D-0000-FFFF-FFFF00000000}"/>
  </bookViews>
  <sheets>
    <sheet name="TABULKA" sheetId="1" r:id="rId1"/>
    <sheet name="Přehledné informace" sheetId="3" r:id="rId2"/>
  </sheets>
  <definedNames>
    <definedName name="_xlnm._FilterDatabase" localSheetId="1" hidden="1">'Přehledné informace'!$A$2:$T$4</definedName>
    <definedName name="_xlnm._FilterDatabase" localSheetId="0" hidden="1">TABULKA!$A$1:$K$11</definedName>
    <definedName name="_xlnm.Print_Area" localSheetId="0">TABULKA!$A$1:$K$11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3" i="3" l="1"/>
  <c r="Q3" i="3"/>
  <c r="O3" i="3"/>
  <c r="M3" i="3" l="1"/>
  <c r="C4" i="3"/>
  <c r="D4" i="3"/>
  <c r="E4" i="3"/>
  <c r="F4" i="3"/>
  <c r="G4" i="3"/>
  <c r="B4" i="3"/>
  <c r="R3" i="3"/>
  <c r="R4" i="3" l="1"/>
  <c r="N3" i="3"/>
  <c r="P3" i="3"/>
  <c r="T3" i="3"/>
  <c r="T4" i="3" l="1"/>
  <c r="P4" i="3"/>
  <c r="N4" i="3"/>
</calcChain>
</file>

<file path=xl/sharedStrings.xml><?xml version="1.0" encoding="utf-8"?>
<sst xmlns="http://schemas.openxmlformats.org/spreadsheetml/2006/main" count="80" uniqueCount="51">
  <si>
    <t>Patro</t>
  </si>
  <si>
    <t>Plocha míst. (m2)</t>
  </si>
  <si>
    <t>Účel místnosti</t>
  </si>
  <si>
    <t xml:space="preserve">počet oken </t>
  </si>
  <si>
    <t xml:space="preserve">Typ dle PD </t>
  </si>
  <si>
    <t>žaluzie (ano/ne)</t>
  </si>
  <si>
    <t>kování/klika</t>
  </si>
  <si>
    <t>Poznámka</t>
  </si>
  <si>
    <t>Míst. č.</t>
  </si>
  <si>
    <t>2PP</t>
  </si>
  <si>
    <t>NE</t>
  </si>
  <si>
    <t>ANO</t>
  </si>
  <si>
    <t>Kancelář</t>
  </si>
  <si>
    <t>1PP</t>
  </si>
  <si>
    <t>Přesun</t>
  </si>
  <si>
    <t>1NP</t>
  </si>
  <si>
    <t>2NP</t>
  </si>
  <si>
    <t>3NP</t>
  </si>
  <si>
    <t>4NP</t>
  </si>
  <si>
    <t>Poznámka 2</t>
  </si>
  <si>
    <t>OZN. OKEN DLE PD</t>
  </si>
  <si>
    <t>T4</t>
  </si>
  <si>
    <t>Celkem</t>
  </si>
  <si>
    <t>šířka</t>
  </si>
  <si>
    <t>výška</t>
  </si>
  <si>
    <t>celková hmotnost</t>
  </si>
  <si>
    <t>Plocha celkem</t>
  </si>
  <si>
    <t>Hmotnost (kg)</t>
  </si>
  <si>
    <t>CELKEM</t>
  </si>
  <si>
    <t>Vnitřní rozměry (mm)</t>
  </si>
  <si>
    <t>Obvod celkem</t>
  </si>
  <si>
    <t>Počet oken (kus)</t>
  </si>
  <si>
    <t>hmotnost 1kus</t>
  </si>
  <si>
    <t>Plocha 1kus</t>
  </si>
  <si>
    <t>Obvod 1kus</t>
  </si>
  <si>
    <t>Venkovní rozměry (mm)</t>
  </si>
  <si>
    <t>Plocha oken (m2) - zevnitř</t>
  </si>
  <si>
    <t>Obvod oken (m) - bez parapetu, zvnějšku</t>
  </si>
  <si>
    <t>Obvod oken (m) - bez parapetu, zevnitř</t>
  </si>
  <si>
    <t>1P117</t>
  </si>
  <si>
    <t>1P118</t>
  </si>
  <si>
    <t>1P120</t>
  </si>
  <si>
    <t>1P121</t>
  </si>
  <si>
    <t>1P122</t>
  </si>
  <si>
    <t>1P123</t>
  </si>
  <si>
    <t>1P124</t>
  </si>
  <si>
    <t>1P125</t>
  </si>
  <si>
    <t>1P128</t>
  </si>
  <si>
    <t>1P110</t>
  </si>
  <si>
    <t>Kuchyňka</t>
  </si>
  <si>
    <t>Servrovna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</si>
</sst>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"/>
  </numFmts>
  <fonts count="5" x14ac:knownFonts="1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auto="1"/>
      </left>
      <right style="medium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auto="1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164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164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vertical="center" textRotation="90" wrapText="1"/>
    </xf>
    <xf numFmtId="0" fontId="3" fillId="0" borderId="11" xfId="0" applyFont="1" applyBorder="1" applyAlignment="1">
      <alignment horizontal="center" vertical="center" textRotation="90" wrapText="1"/>
    </xf>
    <xf numFmtId="0" fontId="3" fillId="0" borderId="12" xfId="0" applyFont="1" applyBorder="1" applyAlignment="1">
      <alignment horizontal="center" vertical="center" textRotation="90" wrapText="1"/>
    </xf>
    <xf numFmtId="165" fontId="4" fillId="0" borderId="5" xfId="0" applyNumberFormat="1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65" fontId="4" fillId="0" borderId="1" xfId="0" applyNumberFormat="1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0" fontId="4" fillId="0" borderId="16" xfId="0" applyFont="1" applyBorder="1" applyAlignment="1">
      <alignment horizontal="center"/>
    </xf>
    <xf numFmtId="164" fontId="4" fillId="0" borderId="16" xfId="0" applyNumberFormat="1" applyFont="1" applyBorder="1" applyAlignment="1">
      <alignment horizontal="center"/>
    </xf>
    <xf numFmtId="164" fontId="4" fillId="0" borderId="17" xfId="0" applyNumberFormat="1" applyFont="1" applyBorder="1" applyAlignment="1">
      <alignment horizontal="center"/>
    </xf>
    <xf numFmtId="0" fontId="4" fillId="2" borderId="6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 vertical="center" textRotation="90" wrapText="1"/>
    </xf>
    <xf numFmtId="0" fontId="3" fillId="2" borderId="11" xfId="0" applyFont="1" applyFill="1" applyBorder="1" applyAlignment="1">
      <alignment horizontal="center" vertical="center" textRotation="90" wrapText="1"/>
    </xf>
    <xf numFmtId="0" fontId="3" fillId="4" borderId="11" xfId="0" applyFont="1" applyFill="1" applyBorder="1" applyAlignment="1">
      <alignment horizontal="center" vertical="center" textRotation="90" wrapText="1"/>
    </xf>
    <xf numFmtId="0" fontId="4" fillId="4" borderId="18" xfId="0" applyFont="1" applyFill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4" fillId="4" borderId="19" xfId="0" applyFont="1" applyFill="1" applyBorder="1" applyAlignment="1">
      <alignment horizontal="center"/>
    </xf>
    <xf numFmtId="0" fontId="4" fillId="2" borderId="16" xfId="0" applyFont="1" applyFill="1" applyBorder="1" applyAlignment="1">
      <alignment horizontal="center"/>
    </xf>
    <xf numFmtId="0" fontId="4" fillId="2" borderId="15" xfId="0" applyFont="1" applyFill="1" applyBorder="1" applyAlignment="1">
      <alignment horizontal="center"/>
    </xf>
    <xf numFmtId="0" fontId="4" fillId="3" borderId="16" xfId="0" applyFont="1" applyFill="1" applyBorder="1" applyAlignment="1">
      <alignment horizontal="center"/>
    </xf>
    <xf numFmtId="165" fontId="4" fillId="0" borderId="3" xfId="0" applyNumberFormat="1" applyFont="1" applyBorder="1" applyAlignment="1">
      <alignment horizontal="center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</cellXfs>
  <cellStyles count="1">
    <cellStyle name="Normální" xfId="0" builtinId="0"/>
  </cellStyles>
  <dxfs count="6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ill>
        <patternFill>
          <bgColor rgb="FFFFC7CE"/>
        </patternFill>
      </fill>
    </dxf>
    <dxf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"/>
  <sheetViews>
    <sheetView zoomScaleNormal="100" workbookViewId="0">
      <pane ySplit="1" topLeftCell="A2" activePane="bottomLeft" state="frozen"/>
      <selection pane="bottomLeft" activeCell="J14" sqref="J14"/>
    </sheetView>
  </sheetViews>
  <sheetFormatPr defaultRowHeight="15" x14ac:dyDescent="0.25"/>
  <cols>
    <col min="1" max="1" width="7.140625" style="2" customWidth="1"/>
    <col min="2" max="2" width="7.42578125" style="2" customWidth="1"/>
    <col min="3" max="3" width="8.5703125" style="2" customWidth="1"/>
    <col min="4" max="4" width="17.85546875" style="2" customWidth="1"/>
    <col min="5" max="5" width="7.85546875" style="2" customWidth="1"/>
    <col min="6" max="6" width="5.7109375" style="2" customWidth="1"/>
    <col min="7" max="7" width="13.140625" style="2" hidden="1" customWidth="1"/>
    <col min="8" max="8" width="8.85546875" style="2" customWidth="1"/>
    <col min="9" max="9" width="11.5703125" style="2" customWidth="1"/>
    <col min="10" max="10" width="42.85546875" style="2" customWidth="1"/>
    <col min="11" max="11" width="42.85546875" style="8" customWidth="1"/>
    <col min="12" max="12" width="40.28515625" style="2" customWidth="1"/>
    <col min="13" max="13" width="39.28515625" style="2" customWidth="1"/>
    <col min="14" max="16384" width="9.140625" style="2"/>
  </cols>
  <sheetData>
    <row r="1" spans="1:11" s="1" customFormat="1" ht="48.75" customHeight="1" thickTop="1" thickBot="1" x14ac:dyDescent="0.3">
      <c r="A1" s="9" t="s">
        <v>0</v>
      </c>
      <c r="B1" s="10" t="s">
        <v>8</v>
      </c>
      <c r="C1" s="11" t="s">
        <v>1</v>
      </c>
      <c r="D1" s="10" t="s">
        <v>2</v>
      </c>
      <c r="E1" s="10" t="s">
        <v>3</v>
      </c>
      <c r="F1" s="10" t="s">
        <v>4</v>
      </c>
      <c r="G1" s="10" t="s">
        <v>5</v>
      </c>
      <c r="H1" s="12" t="s">
        <v>6</v>
      </c>
      <c r="I1" s="10" t="s">
        <v>14</v>
      </c>
      <c r="J1" s="10" t="s">
        <v>7</v>
      </c>
      <c r="K1" s="10" t="s">
        <v>19</v>
      </c>
    </row>
    <row r="2" spans="1:11" ht="15.75" thickTop="1" x14ac:dyDescent="0.25">
      <c r="A2" s="7" t="s">
        <v>16</v>
      </c>
      <c r="B2" s="3" t="s">
        <v>39</v>
      </c>
      <c r="C2" s="4">
        <v>20.48</v>
      </c>
      <c r="D2" s="3" t="s">
        <v>12</v>
      </c>
      <c r="E2" s="5">
        <v>1</v>
      </c>
      <c r="F2" s="5">
        <v>4</v>
      </c>
      <c r="G2" s="5" t="s">
        <v>11</v>
      </c>
      <c r="H2" s="5"/>
      <c r="I2" s="5"/>
      <c r="J2" s="5"/>
      <c r="K2" s="6"/>
    </row>
    <row r="3" spans="1:11" x14ac:dyDescent="0.25">
      <c r="A3" s="7" t="s">
        <v>16</v>
      </c>
      <c r="B3" s="3" t="s">
        <v>40</v>
      </c>
      <c r="C3" s="4">
        <v>40.619999999999997</v>
      </c>
      <c r="D3" s="3" t="s">
        <v>12</v>
      </c>
      <c r="E3" s="5">
        <v>2</v>
      </c>
      <c r="F3" s="5">
        <v>4</v>
      </c>
      <c r="G3" s="5" t="s">
        <v>11</v>
      </c>
      <c r="H3" s="5"/>
      <c r="I3" s="5"/>
      <c r="J3" s="5"/>
      <c r="K3" s="6"/>
    </row>
    <row r="4" spans="1:11" x14ac:dyDescent="0.25">
      <c r="A4" s="7" t="s">
        <v>16</v>
      </c>
      <c r="B4" s="3" t="s">
        <v>41</v>
      </c>
      <c r="C4" s="4">
        <v>19.8</v>
      </c>
      <c r="D4" s="3" t="s">
        <v>12</v>
      </c>
      <c r="E4" s="5">
        <v>1</v>
      </c>
      <c r="F4" s="5">
        <v>4</v>
      </c>
      <c r="G4" s="5" t="s">
        <v>11</v>
      </c>
      <c r="H4" s="5"/>
      <c r="I4" s="5"/>
      <c r="J4" s="5"/>
      <c r="K4" s="6"/>
    </row>
    <row r="5" spans="1:11" x14ac:dyDescent="0.25">
      <c r="A5" s="7" t="s">
        <v>16</v>
      </c>
      <c r="B5" s="3" t="s">
        <v>42</v>
      </c>
      <c r="C5" s="4">
        <v>18.34</v>
      </c>
      <c r="D5" s="3" t="s">
        <v>12</v>
      </c>
      <c r="E5" s="5">
        <v>1</v>
      </c>
      <c r="F5" s="5">
        <v>4</v>
      </c>
      <c r="G5" s="5" t="s">
        <v>11</v>
      </c>
      <c r="H5" s="5"/>
      <c r="I5" s="5"/>
      <c r="J5" s="5"/>
      <c r="K5" s="6"/>
    </row>
    <row r="6" spans="1:11" x14ac:dyDescent="0.25">
      <c r="A6" s="7" t="s">
        <v>16</v>
      </c>
      <c r="B6" s="3" t="s">
        <v>43</v>
      </c>
      <c r="C6" s="4">
        <v>21.85</v>
      </c>
      <c r="D6" s="3" t="s">
        <v>12</v>
      </c>
      <c r="E6" s="5">
        <v>1</v>
      </c>
      <c r="F6" s="5">
        <v>4</v>
      </c>
      <c r="G6" s="5" t="s">
        <v>11</v>
      </c>
      <c r="H6" s="5"/>
      <c r="I6" s="5"/>
      <c r="J6" s="5"/>
      <c r="K6" s="6"/>
    </row>
    <row r="7" spans="1:11" x14ac:dyDescent="0.25">
      <c r="A7" s="7" t="s">
        <v>16</v>
      </c>
      <c r="B7" s="3" t="s">
        <v>44</v>
      </c>
      <c r="C7" s="4">
        <v>17.739999999999998</v>
      </c>
      <c r="D7" s="3" t="s">
        <v>12</v>
      </c>
      <c r="E7" s="5">
        <v>1</v>
      </c>
      <c r="F7" s="5">
        <v>4</v>
      </c>
      <c r="G7" s="5" t="s">
        <v>11</v>
      </c>
      <c r="H7" s="5"/>
      <c r="I7" s="5"/>
      <c r="J7" s="5"/>
      <c r="K7" s="6"/>
    </row>
    <row r="8" spans="1:11" x14ac:dyDescent="0.25">
      <c r="A8" s="7" t="s">
        <v>16</v>
      </c>
      <c r="B8" s="3" t="s">
        <v>45</v>
      </c>
      <c r="C8" s="4">
        <v>20.14</v>
      </c>
      <c r="D8" s="3" t="s">
        <v>12</v>
      </c>
      <c r="E8" s="5">
        <v>1</v>
      </c>
      <c r="F8" s="5">
        <v>4</v>
      </c>
      <c r="G8" s="5" t="s">
        <v>11</v>
      </c>
      <c r="H8" s="5"/>
      <c r="I8" s="5"/>
      <c r="J8" s="5"/>
      <c r="K8" s="6"/>
    </row>
    <row r="9" spans="1:11" x14ac:dyDescent="0.25">
      <c r="A9" s="7" t="s">
        <v>16</v>
      </c>
      <c r="B9" s="3" t="s">
        <v>46</v>
      </c>
      <c r="C9" s="4">
        <v>12.7</v>
      </c>
      <c r="D9" s="3" t="s">
        <v>12</v>
      </c>
      <c r="E9" s="5">
        <v>1</v>
      </c>
      <c r="F9" s="5">
        <v>4</v>
      </c>
      <c r="G9" s="5" t="s">
        <v>11</v>
      </c>
      <c r="H9" s="5"/>
      <c r="I9" s="5"/>
      <c r="J9" s="5"/>
      <c r="K9" s="13"/>
    </row>
    <row r="10" spans="1:11" x14ac:dyDescent="0.25">
      <c r="A10" s="7" t="s">
        <v>16</v>
      </c>
      <c r="B10" s="3" t="s">
        <v>47</v>
      </c>
      <c r="C10" s="4">
        <v>19.5</v>
      </c>
      <c r="D10" s="3" t="s">
        <v>49</v>
      </c>
      <c r="E10" s="5">
        <v>1</v>
      </c>
      <c r="F10" s="5">
        <v>4</v>
      </c>
      <c r="G10" s="5" t="s">
        <v>11</v>
      </c>
      <c r="H10" s="5"/>
      <c r="I10" s="5"/>
      <c r="J10" s="5"/>
      <c r="K10" s="13"/>
    </row>
    <row r="11" spans="1:11" x14ac:dyDescent="0.25">
      <c r="A11" s="7" t="s">
        <v>16</v>
      </c>
      <c r="B11" s="3" t="s">
        <v>48</v>
      </c>
      <c r="C11" s="4">
        <v>15</v>
      </c>
      <c r="D11" s="3" t="s">
        <v>50</v>
      </c>
      <c r="E11" s="5">
        <v>1</v>
      </c>
      <c r="F11" s="5">
        <v>1</v>
      </c>
      <c r="G11" s="5" t="s">
        <v>10</v>
      </c>
      <c r="H11" s="5"/>
      <c r="I11" s="5"/>
      <c r="J11" s="5"/>
      <c r="K11" s="6"/>
    </row>
  </sheetData>
  <autoFilter ref="A1:K11" xr:uid="{00000000-0009-0000-0000-000000000000}"/>
  <conditionalFormatting sqref="I2">
    <cfRule type="cellIs" dxfId="65" priority="934" operator="equal">
      <formula>#REF!</formula>
    </cfRule>
    <cfRule type="cellIs" dxfId="64" priority="935" operator="equal">
      <formula>#REF!</formula>
    </cfRule>
  </conditionalFormatting>
  <conditionalFormatting sqref="G2">
    <cfRule type="cellIs" dxfId="63" priority="585" operator="equal">
      <formula>"NE"</formula>
    </cfRule>
  </conditionalFormatting>
  <conditionalFormatting sqref="G2">
    <cfRule type="cellIs" dxfId="62" priority="584" operator="equal">
      <formula>"ANO"</formula>
    </cfRule>
  </conditionalFormatting>
  <conditionalFormatting sqref="H2">
    <cfRule type="cellIs" dxfId="61" priority="582" operator="equal">
      <formula>1</formula>
    </cfRule>
    <cfRule type="cellIs" dxfId="60" priority="583" operator="greaterThan">
      <formula>1</formula>
    </cfRule>
  </conditionalFormatting>
  <conditionalFormatting sqref="G3">
    <cfRule type="cellIs" dxfId="59" priority="579" operator="equal">
      <formula>"NE"</formula>
    </cfRule>
  </conditionalFormatting>
  <conditionalFormatting sqref="G3">
    <cfRule type="cellIs" dxfId="58" priority="578" operator="equal">
      <formula>"ANO"</formula>
    </cfRule>
  </conditionalFormatting>
  <conditionalFormatting sqref="H3">
    <cfRule type="cellIs" dxfId="57" priority="576" operator="equal">
      <formula>1</formula>
    </cfRule>
    <cfRule type="cellIs" dxfId="56" priority="577" operator="greaterThan">
      <formula>1</formula>
    </cfRule>
  </conditionalFormatting>
  <conditionalFormatting sqref="I3">
    <cfRule type="cellIs" dxfId="55" priority="580" operator="equal">
      <formula>#REF!</formula>
    </cfRule>
    <cfRule type="cellIs" dxfId="54" priority="581" operator="equal">
      <formula>#REF!</formula>
    </cfRule>
  </conditionalFormatting>
  <conditionalFormatting sqref="G4">
    <cfRule type="cellIs" dxfId="53" priority="573" operator="equal">
      <formula>"NE"</formula>
    </cfRule>
  </conditionalFormatting>
  <conditionalFormatting sqref="G4">
    <cfRule type="cellIs" dxfId="52" priority="572" operator="equal">
      <formula>"ANO"</formula>
    </cfRule>
  </conditionalFormatting>
  <conditionalFormatting sqref="H4">
    <cfRule type="cellIs" dxfId="51" priority="570" operator="equal">
      <formula>1</formula>
    </cfRule>
    <cfRule type="cellIs" dxfId="50" priority="571" operator="greaterThan">
      <formula>1</formula>
    </cfRule>
  </conditionalFormatting>
  <conditionalFormatting sqref="I4">
    <cfRule type="cellIs" dxfId="49" priority="574" operator="equal">
      <formula>#REF!</formula>
    </cfRule>
    <cfRule type="cellIs" dxfId="48" priority="575" operator="equal">
      <formula>#REF!</formula>
    </cfRule>
  </conditionalFormatting>
  <conditionalFormatting sqref="G5">
    <cfRule type="cellIs" dxfId="47" priority="567" operator="equal">
      <formula>"NE"</formula>
    </cfRule>
  </conditionalFormatting>
  <conditionalFormatting sqref="G5">
    <cfRule type="cellIs" dxfId="46" priority="566" operator="equal">
      <formula>"ANO"</formula>
    </cfRule>
  </conditionalFormatting>
  <conditionalFormatting sqref="H5">
    <cfRule type="cellIs" dxfId="45" priority="564" operator="equal">
      <formula>1</formula>
    </cfRule>
    <cfRule type="cellIs" dxfId="44" priority="565" operator="greaterThan">
      <formula>1</formula>
    </cfRule>
  </conditionalFormatting>
  <conditionalFormatting sqref="I5">
    <cfRule type="cellIs" dxfId="43" priority="568" operator="equal">
      <formula>#REF!</formula>
    </cfRule>
    <cfRule type="cellIs" dxfId="42" priority="569" operator="equal">
      <formula>#REF!</formula>
    </cfRule>
  </conditionalFormatting>
  <conditionalFormatting sqref="G6">
    <cfRule type="cellIs" dxfId="41" priority="561" operator="equal">
      <formula>"NE"</formula>
    </cfRule>
  </conditionalFormatting>
  <conditionalFormatting sqref="G6">
    <cfRule type="cellIs" dxfId="40" priority="560" operator="equal">
      <formula>"ANO"</formula>
    </cfRule>
  </conditionalFormatting>
  <conditionalFormatting sqref="H6">
    <cfRule type="cellIs" dxfId="39" priority="558" operator="equal">
      <formula>1</formula>
    </cfRule>
    <cfRule type="cellIs" dxfId="38" priority="559" operator="greaterThan">
      <formula>1</formula>
    </cfRule>
  </conditionalFormatting>
  <conditionalFormatting sqref="I6">
    <cfRule type="cellIs" dxfId="37" priority="562" operator="equal">
      <formula>#REF!</formula>
    </cfRule>
    <cfRule type="cellIs" dxfId="36" priority="563" operator="equal">
      <formula>#REF!</formula>
    </cfRule>
  </conditionalFormatting>
  <conditionalFormatting sqref="G7">
    <cfRule type="cellIs" dxfId="35" priority="555" operator="equal">
      <formula>"NE"</formula>
    </cfRule>
  </conditionalFormatting>
  <conditionalFormatting sqref="G7">
    <cfRule type="cellIs" dxfId="34" priority="554" operator="equal">
      <formula>"ANO"</formula>
    </cfRule>
  </conditionalFormatting>
  <conditionalFormatting sqref="H7">
    <cfRule type="cellIs" dxfId="33" priority="552" operator="equal">
      <formula>1</formula>
    </cfRule>
    <cfRule type="cellIs" dxfId="32" priority="553" operator="greaterThan">
      <formula>1</formula>
    </cfRule>
  </conditionalFormatting>
  <conditionalFormatting sqref="I7">
    <cfRule type="cellIs" dxfId="31" priority="556" operator="equal">
      <formula>#REF!</formula>
    </cfRule>
    <cfRule type="cellIs" dxfId="30" priority="557" operator="equal">
      <formula>#REF!</formula>
    </cfRule>
  </conditionalFormatting>
  <conditionalFormatting sqref="G8">
    <cfRule type="cellIs" dxfId="29" priority="549" operator="equal">
      <formula>"NE"</formula>
    </cfRule>
  </conditionalFormatting>
  <conditionalFormatting sqref="G8">
    <cfRule type="cellIs" dxfId="28" priority="548" operator="equal">
      <formula>"ANO"</formula>
    </cfRule>
  </conditionalFormatting>
  <conditionalFormatting sqref="H8">
    <cfRule type="cellIs" dxfId="27" priority="546" operator="equal">
      <formula>1</formula>
    </cfRule>
    <cfRule type="cellIs" dxfId="26" priority="547" operator="greaterThan">
      <formula>1</formula>
    </cfRule>
  </conditionalFormatting>
  <conditionalFormatting sqref="I8">
    <cfRule type="cellIs" dxfId="25" priority="550" operator="equal">
      <formula>#REF!</formula>
    </cfRule>
    <cfRule type="cellIs" dxfId="24" priority="551" operator="equal">
      <formula>#REF!</formula>
    </cfRule>
  </conditionalFormatting>
  <conditionalFormatting sqref="G9">
    <cfRule type="cellIs" dxfId="23" priority="543" operator="equal">
      <formula>"NE"</formula>
    </cfRule>
  </conditionalFormatting>
  <conditionalFormatting sqref="G9">
    <cfRule type="cellIs" dxfId="22" priority="542" operator="equal">
      <formula>"ANO"</formula>
    </cfRule>
  </conditionalFormatting>
  <conditionalFormatting sqref="H9">
    <cfRule type="cellIs" dxfId="21" priority="540" operator="equal">
      <formula>1</formula>
    </cfRule>
    <cfRule type="cellIs" dxfId="20" priority="541" operator="greaterThan">
      <formula>1</formula>
    </cfRule>
  </conditionalFormatting>
  <conditionalFormatting sqref="I9">
    <cfRule type="cellIs" dxfId="19" priority="544" operator="equal">
      <formula>#REF!</formula>
    </cfRule>
    <cfRule type="cellIs" dxfId="18" priority="545" operator="equal">
      <formula>#REF!</formula>
    </cfRule>
  </conditionalFormatting>
  <conditionalFormatting sqref="G10">
    <cfRule type="cellIs" dxfId="17" priority="537" operator="equal">
      <formula>"NE"</formula>
    </cfRule>
  </conditionalFormatting>
  <conditionalFormatting sqref="G10">
    <cfRule type="cellIs" dxfId="16" priority="536" operator="equal">
      <formula>"ANO"</formula>
    </cfRule>
  </conditionalFormatting>
  <conditionalFormatting sqref="H10">
    <cfRule type="cellIs" dxfId="15" priority="534" operator="equal">
      <formula>1</formula>
    </cfRule>
    <cfRule type="cellIs" dxfId="14" priority="535" operator="greaterThan">
      <formula>1</formula>
    </cfRule>
  </conditionalFormatting>
  <conditionalFormatting sqref="I10">
    <cfRule type="cellIs" dxfId="13" priority="538" operator="equal">
      <formula>#REF!</formula>
    </cfRule>
    <cfRule type="cellIs" dxfId="12" priority="539" operator="equal">
      <formula>#REF!</formula>
    </cfRule>
  </conditionalFormatting>
  <conditionalFormatting sqref="G11">
    <cfRule type="cellIs" dxfId="11" priority="531" operator="equal">
      <formula>"NE"</formula>
    </cfRule>
  </conditionalFormatting>
  <conditionalFormatting sqref="G11">
    <cfRule type="cellIs" dxfId="10" priority="530" operator="equal">
      <formula>"ANO"</formula>
    </cfRule>
  </conditionalFormatting>
  <conditionalFormatting sqref="H11">
    <cfRule type="cellIs" dxfId="9" priority="528" operator="equal">
      <formula>1</formula>
    </cfRule>
    <cfRule type="cellIs" dxfId="8" priority="529" operator="greaterThan">
      <formula>1</formula>
    </cfRule>
  </conditionalFormatting>
  <conditionalFormatting sqref="I11">
    <cfRule type="cellIs" dxfId="7" priority="532" operator="equal">
      <formula>#REF!</formula>
    </cfRule>
    <cfRule type="cellIs" dxfId="6" priority="533" operator="equal">
      <formula>#REF!</formula>
    </cfRule>
  </conditionalFormatting>
  <conditionalFormatting sqref="I2:I11">
    <cfRule type="containsText" dxfId="5" priority="129" operator="containsText" text="VNITŘKEM">
      <formula>NOT(ISERROR(SEARCH("VNITŘKEM",I2)))</formula>
    </cfRule>
    <cfRule type="containsText" dxfId="4" priority="130" operator="containsText" text="VENKEM">
      <formula>NOT(ISERROR(SEARCH("VENKEM",I2)))</formula>
    </cfRule>
    <cfRule type="containsText" dxfId="3" priority="131" operator="containsText" text="VENKEM">
      <formula>NOT(ISERROR(SEARCH("VENKEM",I2)))</formula>
    </cfRule>
  </conditionalFormatting>
  <conditionalFormatting sqref="H2:H11">
    <cfRule type="cellIs" dxfId="2" priority="128" operator="greaterThan">
      <formula>0</formula>
    </cfRule>
  </conditionalFormatting>
  <conditionalFormatting sqref="G2:G11">
    <cfRule type="containsText" dxfId="1" priority="126" operator="containsText" text="ANO">
      <formula>NOT(ISERROR(SEARCH("ANO",G2)))</formula>
    </cfRule>
    <cfRule type="containsText" dxfId="0" priority="127" operator="containsText" text="NE">
      <formula>NOT(ISERROR(SEARCH("NE",G2)))</formula>
    </cfRule>
  </conditionalFormatting>
  <dataValidations count="1">
    <dataValidation allowBlank="1" showInputMessage="1" sqref="A2:A11" xr:uid="{00000000-0002-0000-0000-000000000000}"/>
  </dataValidations>
  <pageMargins left="0.7" right="0.7" top="0.78740157499999996" bottom="0.78740157499999996" header="0.3" footer="0.3"/>
  <pageSetup paperSize="9" scale="5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5"/>
  <sheetViews>
    <sheetView tabSelected="1" workbookViewId="0">
      <pane xSplit="8" ySplit="2" topLeftCell="I3" activePane="bottomRight" state="frozen"/>
      <selection pane="topRight" activeCell="I1" sqref="I1"/>
      <selection pane="bottomLeft" activeCell="A3" sqref="A3"/>
      <selection pane="bottomRight" activeCell="H4" sqref="H4"/>
    </sheetView>
  </sheetViews>
  <sheetFormatPr defaultRowHeight="15" x14ac:dyDescent="0.25"/>
  <cols>
    <col min="1" max="1" width="13.7109375" style="15" customWidth="1"/>
    <col min="2" max="8" width="7.140625" style="15" customWidth="1"/>
    <col min="9" max="13" width="12.85546875" style="15" customWidth="1"/>
    <col min="14" max="14" width="14.42578125" style="15" customWidth="1"/>
    <col min="15" max="20" width="12.85546875" style="15" customWidth="1"/>
    <col min="21" max="16384" width="9.140625" style="15"/>
  </cols>
  <sheetData>
    <row r="1" spans="1:27" s="14" customFormat="1" ht="59.25" customHeight="1" thickTop="1" thickBot="1" x14ac:dyDescent="0.3">
      <c r="A1" s="43" t="s">
        <v>20</v>
      </c>
      <c r="B1" s="41" t="s">
        <v>31</v>
      </c>
      <c r="C1" s="41"/>
      <c r="D1" s="41"/>
      <c r="E1" s="41"/>
      <c r="F1" s="41"/>
      <c r="G1" s="41"/>
      <c r="H1" s="41"/>
      <c r="I1" s="41" t="s">
        <v>35</v>
      </c>
      <c r="J1" s="41"/>
      <c r="K1" s="41" t="s">
        <v>29</v>
      </c>
      <c r="L1" s="41"/>
      <c r="M1" s="41" t="s">
        <v>27</v>
      </c>
      <c r="N1" s="41"/>
      <c r="O1" s="41" t="s">
        <v>36</v>
      </c>
      <c r="P1" s="41"/>
      <c r="Q1" s="41" t="s">
        <v>37</v>
      </c>
      <c r="R1" s="42"/>
      <c r="S1" s="41" t="s">
        <v>38</v>
      </c>
      <c r="T1" s="42"/>
    </row>
    <row r="2" spans="1:27" s="14" customFormat="1" ht="76.5" customHeight="1" thickBot="1" x14ac:dyDescent="0.3">
      <c r="A2" s="44"/>
      <c r="B2" s="32" t="s">
        <v>9</v>
      </c>
      <c r="C2" s="31" t="s">
        <v>13</v>
      </c>
      <c r="D2" s="32" t="s">
        <v>15</v>
      </c>
      <c r="E2" s="31" t="s">
        <v>16</v>
      </c>
      <c r="F2" s="32" t="s">
        <v>17</v>
      </c>
      <c r="G2" s="31" t="s">
        <v>18</v>
      </c>
      <c r="H2" s="33" t="s">
        <v>28</v>
      </c>
      <c r="I2" s="17" t="s">
        <v>23</v>
      </c>
      <c r="J2" s="17" t="s">
        <v>24</v>
      </c>
      <c r="K2" s="17" t="s">
        <v>23</v>
      </c>
      <c r="L2" s="17" t="s">
        <v>24</v>
      </c>
      <c r="M2" s="17" t="s">
        <v>32</v>
      </c>
      <c r="N2" s="17" t="s">
        <v>25</v>
      </c>
      <c r="O2" s="17" t="s">
        <v>33</v>
      </c>
      <c r="P2" s="17" t="s">
        <v>26</v>
      </c>
      <c r="Q2" s="17" t="s">
        <v>34</v>
      </c>
      <c r="R2" s="18" t="s">
        <v>30</v>
      </c>
      <c r="S2" s="17" t="s">
        <v>34</v>
      </c>
      <c r="T2" s="18" t="s">
        <v>30</v>
      </c>
      <c r="U2" s="16"/>
      <c r="V2" s="16"/>
      <c r="W2" s="16"/>
      <c r="X2" s="16"/>
      <c r="Y2" s="16"/>
      <c r="Z2" s="16"/>
      <c r="AA2" s="16"/>
    </row>
    <row r="3" spans="1:27" ht="22.5" customHeight="1" thickBot="1" x14ac:dyDescent="0.35">
      <c r="A3" s="35" t="s">
        <v>21</v>
      </c>
      <c r="B3" s="28"/>
      <c r="C3" s="30"/>
      <c r="D3" s="29"/>
      <c r="E3" s="30">
        <v>74</v>
      </c>
      <c r="F3" s="29"/>
      <c r="G3" s="30"/>
      <c r="H3" s="34">
        <v>10</v>
      </c>
      <c r="I3" s="20">
        <v>1800</v>
      </c>
      <c r="J3" s="21">
        <v>2700</v>
      </c>
      <c r="K3" s="21">
        <v>2055</v>
      </c>
      <c r="L3" s="21">
        <v>2890</v>
      </c>
      <c r="M3" s="22">
        <f t="shared" ref="M3" si="0">O3*50</f>
        <v>296.94749999999999</v>
      </c>
      <c r="N3" s="22">
        <f t="shared" ref="N3" si="1">M3*H3</f>
        <v>2969.4749999999999</v>
      </c>
      <c r="O3" s="19">
        <f t="shared" ref="O3" si="2">(K3*L3)/1000000</f>
        <v>5.9389500000000002</v>
      </c>
      <c r="P3" s="22">
        <f t="shared" ref="P3" si="3">O3*H3</f>
        <v>59.389499999999998</v>
      </c>
      <c r="Q3" s="19">
        <f t="shared" ref="Q3" si="4">((I3+2*J3)/1000)</f>
        <v>7.2</v>
      </c>
      <c r="R3" s="19">
        <f t="shared" ref="R3" si="5">Q3*H3</f>
        <v>72</v>
      </c>
      <c r="S3" s="19">
        <f t="shared" ref="S3" si="6">((K3+2*L3)/1000)</f>
        <v>7.835</v>
      </c>
      <c r="T3" s="40">
        <f t="shared" ref="T3" si="7">S3*H3</f>
        <v>78.349999999999994</v>
      </c>
    </row>
    <row r="4" spans="1:27" ht="22.5" customHeight="1" thickTop="1" thickBot="1" x14ac:dyDescent="0.35">
      <c r="A4" s="23" t="s">
        <v>22</v>
      </c>
      <c r="B4" s="38">
        <f>SUM(B3:B3)</f>
        <v>0</v>
      </c>
      <c r="C4" s="39">
        <f>SUM(C3:C3)</f>
        <v>0</v>
      </c>
      <c r="D4" s="37">
        <f>SUM(D3:D3)</f>
        <v>0</v>
      </c>
      <c r="E4" s="39">
        <f>SUM(E3:E3)</f>
        <v>74</v>
      </c>
      <c r="F4" s="37">
        <f>SUM(F3:F3)</f>
        <v>0</v>
      </c>
      <c r="G4" s="39">
        <f>SUM(G3:G3)</f>
        <v>0</v>
      </c>
      <c r="H4" s="36">
        <v>10</v>
      </c>
      <c r="I4" s="24"/>
      <c r="J4" s="25"/>
      <c r="K4" s="25"/>
      <c r="L4" s="25"/>
      <c r="M4" s="25"/>
      <c r="N4" s="26">
        <f>SUM(N3:N3)</f>
        <v>2969.4749999999999</v>
      </c>
      <c r="O4" s="26"/>
      <c r="P4" s="26">
        <f>SUM(P3:P3)</f>
        <v>59.389499999999998</v>
      </c>
      <c r="Q4" s="26"/>
      <c r="R4" s="26">
        <f>SUM(R3:R3)</f>
        <v>72</v>
      </c>
      <c r="S4" s="26"/>
      <c r="T4" s="27">
        <f>SUM(T3:T3)</f>
        <v>78.349999999999994</v>
      </c>
    </row>
    <row r="5" spans="1:27" ht="15.75" thickTop="1" x14ac:dyDescent="0.25"/>
  </sheetData>
  <autoFilter ref="A2:T4" xr:uid="{00000000-0009-0000-0000-000002000000}"/>
  <mergeCells count="8">
    <mergeCell ref="S1:T1"/>
    <mergeCell ref="A1:A2"/>
    <mergeCell ref="B1:H1"/>
    <mergeCell ref="I1:J1"/>
    <mergeCell ref="M1:N1"/>
    <mergeCell ref="O1:P1"/>
    <mergeCell ref="K1:L1"/>
    <mergeCell ref="Q1:R1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TABULKA</vt:lpstr>
      <vt:lpstr>Přehledné informace</vt:lpstr>
      <vt:lpstr>TABULKA!Oblast_tisku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Honza Pokině</dc:creator>
  <cp:lastModifiedBy>Kašík Petr, Bc.</cp:lastModifiedBy>
  <cp:lastPrinted>2019-12-03T12:20:04Z</cp:lastPrinted>
  <dcterms:created xsi:type="dcterms:W3CDTF">2019-12-01T20:56:02Z</dcterms:created>
  <dcterms:modified xsi:type="dcterms:W3CDTF">2023-06-22T08:48:25Z</dcterms:modified>
</cp:coreProperties>
</file>